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00" yWindow="375" windowWidth="15870" windowHeight="12510"/>
  </bookViews>
  <sheets>
    <sheet name="14,05" sheetId="2" r:id="rId1"/>
  </sheets>
  <definedNames>
    <definedName name="_xlnm.Print_Area" localSheetId="0">'14,05'!$A$1:$J$14</definedName>
  </definedNames>
  <calcPr calcId="145621"/>
</workbook>
</file>

<file path=xl/calcChain.xml><?xml version="1.0" encoding="utf-8"?>
<calcChain xmlns="http://schemas.openxmlformats.org/spreadsheetml/2006/main">
  <c r="H7" i="2" l="1"/>
  <c r="D10" i="2" l="1"/>
  <c r="H10" i="2" s="1"/>
  <c r="D11" i="2" l="1"/>
  <c r="D12" i="2" l="1"/>
  <c r="H9" i="2" l="1"/>
  <c r="H11" i="2"/>
  <c r="H12" i="2"/>
  <c r="H13" i="2"/>
  <c r="H6" i="2"/>
  <c r="H8" i="2" l="1"/>
  <c r="H14" i="2"/>
</calcChain>
</file>

<file path=xl/sharedStrings.xml><?xml version="1.0" encoding="utf-8"?>
<sst xmlns="http://schemas.openxmlformats.org/spreadsheetml/2006/main" count="26" uniqueCount="24">
  <si>
    <t>Картинка</t>
  </si>
  <si>
    <t>Наименование</t>
  </si>
  <si>
    <t>Количество</t>
  </si>
  <si>
    <t>Единицы измерения</t>
  </si>
  <si>
    <t>№</t>
  </si>
  <si>
    <t>Защитная сеть по контуру и внутри лабиринта</t>
  </si>
  <si>
    <t>шт</t>
  </si>
  <si>
    <t xml:space="preserve">Термофлекс  для обтягивания металлических труб </t>
  </si>
  <si>
    <t>Переходники для метал.каркаса</t>
  </si>
  <si>
    <t>Цветовое решение</t>
  </si>
  <si>
    <t>Стоимость за ед.</t>
  </si>
  <si>
    <t>Общая стоимость</t>
  </si>
  <si>
    <t xml:space="preserve">Труба ДУ32 для металлокаркаса Л-М-МК-13                                             </t>
  </si>
  <si>
    <t xml:space="preserve">Горка SD-002 двускатная 90 см </t>
  </si>
  <si>
    <t>Компл. (м2)</t>
  </si>
  <si>
    <t>Компл.(м.п.)</t>
  </si>
  <si>
    <t>Компл. (10 шт на 1 м.п.)</t>
  </si>
  <si>
    <t>Хомут для крепления труб из термофлекса TQB-036</t>
  </si>
  <si>
    <t>Компл. (м.п.) +5% от металла</t>
  </si>
  <si>
    <t xml:space="preserve">Компл. </t>
  </si>
  <si>
    <t>Полумат стандартный прямоугольный 1200х600х40</t>
  </si>
  <si>
    <t>Комплектующие к лабиринтам  2019г</t>
  </si>
  <si>
    <t xml:space="preserve">  Комплектация Розовое мороженое минимальная комплектация</t>
  </si>
  <si>
    <t>Мат стандартный квадратный 1200х1200х40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</si>
</sst>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2"/>
      <color rgb="FFFF0000"/>
      <name val="Calibri"/>
      <family val="2"/>
      <charset val="204"/>
      <scheme val="minor"/>
    </font>
    <font>
      <b/>
      <i/>
      <sz val="20"/>
      <color rgb="FFFF0000"/>
      <name val="Calibri"/>
      <family val="2"/>
      <charset val="204"/>
      <scheme val="minor"/>
    </font>
    <font>
      <b/>
      <i/>
      <sz val="14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sz val="14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6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5" fillId="0" borderId="0"/>
  </cellStyleXfs>
  <cellXfs count="6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/>
    <xf numFmtId="3" fontId="0" fillId="0" borderId="1" xfId="0" applyNumberFormat="1" applyFill="1" applyBorder="1" applyAlignment="1">
      <alignment horizontal="center" vertical="center"/>
    </xf>
    <xf numFmtId="0" fontId="0" fillId="3" borderId="0" xfId="0" applyFill="1"/>
    <xf numFmtId="0" fontId="8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/>
    </xf>
    <xf numFmtId="0" fontId="0" fillId="0" borderId="0" xfId="0" applyFill="1" applyBorder="1"/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3" fontId="0" fillId="6" borderId="1" xfId="0" applyNumberForma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6" fillId="7" borderId="1" xfId="1" applyFont="1" applyFill="1" applyBorder="1" applyAlignment="1">
      <alignment horizontal="center" vertical="center"/>
    </xf>
    <xf numFmtId="0" fontId="13" fillId="7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/>
    </xf>
    <xf numFmtId="3" fontId="6" fillId="4" borderId="13" xfId="0" applyNumberFormat="1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4" fillId="7" borderId="9" xfId="0" applyFont="1" applyFill="1" applyBorder="1" applyAlignment="1">
      <alignment horizontal="center"/>
    </xf>
    <xf numFmtId="0" fontId="14" fillId="7" borderId="10" xfId="0" applyFont="1" applyFill="1" applyBorder="1" applyAlignment="1">
      <alignment horizontal="center"/>
    </xf>
    <xf numFmtId="0" fontId="14" fillId="7" borderId="7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</cellXfs>
  <cellStyles count="2">
    <cellStyle name="Обычный" xfId="0" builtinId="0"/>
    <cellStyle name="Обычный_14,05" xfId="1"/>
  </cellStyles>
  <dxfs count="0"/>
  <tableStyles count="0" defaultTableStyle="TableStyleMedium2" defaultPivotStyle="PivotStyleMedium9"/>
  <colors>
    <mruColors>
      <color rgb="FFFF66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8</xdr:row>
      <xdr:rowOff>66675</xdr:rowOff>
    </xdr:from>
    <xdr:to>
      <xdr:col>1</xdr:col>
      <xdr:colOff>1257300</xdr:colOff>
      <xdr:row>8</xdr:row>
      <xdr:rowOff>895350</xdr:rowOff>
    </xdr:to>
    <xdr:pic>
      <xdr:nvPicPr>
        <xdr:cNvPr id="2684" name="Picture 359" descr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1050" y="58054875"/>
          <a:ext cx="10858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10</xdr:row>
      <xdr:rowOff>209550</xdr:rowOff>
    </xdr:from>
    <xdr:to>
      <xdr:col>1</xdr:col>
      <xdr:colOff>1362075</xdr:colOff>
      <xdr:row>10</xdr:row>
      <xdr:rowOff>695325</xdr:rowOff>
    </xdr:to>
    <xdr:pic>
      <xdr:nvPicPr>
        <xdr:cNvPr id="2688" name="Рисунок 70" descr="Цвет термофлекс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12450" t="5679" r="9505" b="62631"/>
        <a:stretch>
          <a:fillRect/>
        </a:stretch>
      </xdr:blipFill>
      <xdr:spPr bwMode="auto">
        <a:xfrm>
          <a:off x="638175" y="59140725"/>
          <a:ext cx="13335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228600</xdr:colOff>
      <xdr:row>9</xdr:row>
      <xdr:rowOff>82550</xdr:rowOff>
    </xdr:from>
    <xdr:to>
      <xdr:col>1</xdr:col>
      <xdr:colOff>1181100</xdr:colOff>
      <xdr:row>9</xdr:row>
      <xdr:rowOff>844550</xdr:rowOff>
    </xdr:to>
    <xdr:pic>
      <xdr:nvPicPr>
        <xdr:cNvPr id="2689" name="Picture 233" descr="тройник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31850" y="113557050"/>
          <a:ext cx="9525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49282</xdr:colOff>
      <xdr:row>12</xdr:row>
      <xdr:rowOff>139148</xdr:rowOff>
    </xdr:from>
    <xdr:to>
      <xdr:col>1</xdr:col>
      <xdr:colOff>1325632</xdr:colOff>
      <xdr:row>12</xdr:row>
      <xdr:rowOff>777323</xdr:rowOff>
    </xdr:to>
    <xdr:pic>
      <xdr:nvPicPr>
        <xdr:cNvPr id="2690" name="Рисунок 73" descr="сеть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11745" t="33096" r="22420" b="42349"/>
        <a:stretch>
          <a:fillRect/>
        </a:stretch>
      </xdr:blipFill>
      <xdr:spPr bwMode="auto">
        <a:xfrm>
          <a:off x="649771" y="104417191"/>
          <a:ext cx="12763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1276350</xdr:colOff>
      <xdr:row>0</xdr:row>
      <xdr:rowOff>152400</xdr:rowOff>
    </xdr:from>
    <xdr:to>
      <xdr:col>7</xdr:col>
      <xdr:colOff>448917</xdr:colOff>
      <xdr:row>0</xdr:row>
      <xdr:rowOff>657225</xdr:rowOff>
    </xdr:to>
    <xdr:pic>
      <xdr:nvPicPr>
        <xdr:cNvPr id="2696" name="Рисунок 49" descr="logo.pn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886950" y="152400"/>
          <a:ext cx="21240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0</xdr:colOff>
      <xdr:row>18</xdr:row>
      <xdr:rowOff>0</xdr:rowOff>
    </xdr:to>
    <xdr:pic>
      <xdr:nvPicPr>
        <xdr:cNvPr id="2706" name="Рисунок 92" descr="сеть.jpg"/>
        <xdr:cNvPicPr>
          <a:picLocks noChangeAspect="1"/>
        </xdr:cNvPicPr>
      </xdr:nvPicPr>
      <xdr:blipFill>
        <a:blip xmlns:r="http://schemas.openxmlformats.org/officeDocument/2006/relationships" r:embed="rId4"/>
        <a:srcRect l="11745" t="33096" r="22420" b="42349"/>
        <a:stretch>
          <a:fillRect/>
        </a:stretch>
      </xdr:blipFill>
      <xdr:spPr bwMode="auto">
        <a:xfrm>
          <a:off x="0" y="65779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190500</xdr:rowOff>
    </xdr:from>
    <xdr:to>
      <xdr:col>0</xdr:col>
      <xdr:colOff>0</xdr:colOff>
      <xdr:row>25</xdr:row>
      <xdr:rowOff>6802</xdr:rowOff>
    </xdr:to>
    <xdr:pic>
      <xdr:nvPicPr>
        <xdr:cNvPr id="2707" name="Рисунок 96" descr="сеть.jpg"/>
        <xdr:cNvPicPr>
          <a:picLocks noChangeAspect="1"/>
        </xdr:cNvPicPr>
      </xdr:nvPicPr>
      <xdr:blipFill>
        <a:blip xmlns:r="http://schemas.openxmlformats.org/officeDocument/2006/relationships" r:embed="rId4"/>
        <a:srcRect l="11745" t="33096" r="22420" b="42349"/>
        <a:stretch>
          <a:fillRect/>
        </a:stretch>
      </xdr:blipFill>
      <xdr:spPr bwMode="auto">
        <a:xfrm>
          <a:off x="0" y="671607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102152</xdr:colOff>
      <xdr:row>5</xdr:row>
      <xdr:rowOff>204995</xdr:rowOff>
    </xdr:from>
    <xdr:to>
      <xdr:col>1</xdr:col>
      <xdr:colOff>1245150</xdr:colOff>
      <xdr:row>5</xdr:row>
      <xdr:rowOff>1062244</xdr:rowOff>
    </xdr:to>
    <xdr:pic>
      <xdr:nvPicPr>
        <xdr:cNvPr id="53" name="Рисунок 52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402" y="6285120"/>
          <a:ext cx="1142998" cy="857249"/>
        </a:xfrm>
        <a:prstGeom prst="rect">
          <a:avLst/>
        </a:prstGeom>
      </xdr:spPr>
    </xdr:pic>
    <xdr:clientData/>
  </xdr:twoCellAnchor>
  <xdr:twoCellAnchor editAs="oneCell">
    <xdr:from>
      <xdr:col>1</xdr:col>
      <xdr:colOff>79375</xdr:colOff>
      <xdr:row>11</xdr:row>
      <xdr:rowOff>141248</xdr:rowOff>
    </xdr:from>
    <xdr:to>
      <xdr:col>1</xdr:col>
      <xdr:colOff>1333500</xdr:colOff>
      <xdr:row>11</xdr:row>
      <xdr:rowOff>892175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82625" y="114552373"/>
          <a:ext cx="1254125" cy="75092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142875</xdr:colOff>
      <xdr:row>7</xdr:row>
      <xdr:rowOff>202009</xdr:rowOff>
    </xdr:from>
    <xdr:to>
      <xdr:col>1</xdr:col>
      <xdr:colOff>1187450</xdr:colOff>
      <xdr:row>7</xdr:row>
      <xdr:rowOff>793750</xdr:rowOff>
    </xdr:to>
    <xdr:pic>
      <xdr:nvPicPr>
        <xdr:cNvPr id="116" name="Picture 459" descr="маты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 bwMode="auto">
        <a:xfrm>
          <a:off x="746125" y="103770509"/>
          <a:ext cx="1044575" cy="5917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206375</xdr:colOff>
      <xdr:row>6</xdr:row>
      <xdr:rowOff>142875</xdr:rowOff>
    </xdr:from>
    <xdr:to>
      <xdr:col>1</xdr:col>
      <xdr:colOff>1148417</xdr:colOff>
      <xdr:row>6</xdr:row>
      <xdr:rowOff>936625</xdr:rowOff>
    </xdr:to>
    <xdr:pic>
      <xdr:nvPicPr>
        <xdr:cNvPr id="14" name="Picture 459" descr="маты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09625" y="4524375"/>
          <a:ext cx="942042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7"/>
  <sheetViews>
    <sheetView tabSelected="1" zoomScale="60" zoomScaleNormal="60" zoomScaleSheetLayoutView="20" workbookViewId="0">
      <selection activeCell="C9" sqref="C9"/>
    </sheetView>
  </sheetViews>
  <sheetFormatPr defaultRowHeight="15" x14ac:dyDescent="0.25"/>
  <cols>
    <col min="2" max="2" width="20.7109375" customWidth="1"/>
    <col min="3" max="3" width="66.7109375" customWidth="1"/>
    <col min="4" max="4" width="15.42578125" customWidth="1"/>
    <col min="5" max="5" width="17.140625" customWidth="1"/>
    <col min="6" max="6" width="26.5703125" customWidth="1"/>
    <col min="7" max="7" width="17.7109375" style="14" customWidth="1"/>
    <col min="8" max="8" width="16.42578125" style="14" customWidth="1"/>
    <col min="9" max="9" width="14.42578125" customWidth="1"/>
    <col min="11" max="11" width="12.7109375" customWidth="1"/>
  </cols>
  <sheetData>
    <row r="1" spans="1:38" ht="55.5" customHeight="1" x14ac:dyDescent="0.3">
      <c r="A1" s="52"/>
      <c r="B1" s="53"/>
      <c r="C1" s="53"/>
      <c r="D1" s="53"/>
      <c r="E1" s="53"/>
      <c r="F1" s="53"/>
      <c r="G1" s="53"/>
      <c r="H1" s="54"/>
    </row>
    <row r="2" spans="1:38" ht="25.5" customHeight="1" x14ac:dyDescent="0.3">
      <c r="A2" s="49" t="s">
        <v>21</v>
      </c>
      <c r="B2" s="50"/>
      <c r="C2" s="50"/>
      <c r="D2" s="50"/>
      <c r="E2" s="50"/>
      <c r="F2" s="50"/>
      <c r="G2" s="50"/>
      <c r="H2" s="51"/>
    </row>
    <row r="3" spans="1:38" ht="54" customHeight="1" x14ac:dyDescent="0.4">
      <c r="A3" s="55" t="s">
        <v>22</v>
      </c>
      <c r="B3" s="56"/>
      <c r="C3" s="56"/>
      <c r="D3" s="56"/>
      <c r="E3" s="56"/>
      <c r="F3" s="56"/>
      <c r="G3" s="56"/>
      <c r="H3" s="57"/>
    </row>
    <row r="4" spans="1:38" s="1" customFormat="1" ht="62.25" customHeight="1" x14ac:dyDescent="0.2">
      <c r="A4" s="35" t="s">
        <v>4</v>
      </c>
      <c r="B4" s="35" t="s">
        <v>0</v>
      </c>
      <c r="C4" s="35" t="s">
        <v>1</v>
      </c>
      <c r="D4" s="35" t="s">
        <v>2</v>
      </c>
      <c r="E4" s="36" t="s">
        <v>3</v>
      </c>
      <c r="F4" s="36" t="s">
        <v>9</v>
      </c>
      <c r="G4" s="12" t="s">
        <v>10</v>
      </c>
      <c r="H4" s="12" t="s">
        <v>11</v>
      </c>
    </row>
    <row r="5" spans="1:38" s="1" customFormat="1" ht="42.75" customHeight="1" x14ac:dyDescent="0.2">
      <c r="A5" s="58"/>
      <c r="B5" s="59"/>
      <c r="C5" s="59"/>
      <c r="D5" s="59"/>
      <c r="E5" s="59"/>
      <c r="F5" s="59"/>
      <c r="G5" s="59"/>
      <c r="H5" s="60"/>
    </row>
    <row r="6" spans="1:38" ht="105.75" customHeight="1" x14ac:dyDescent="0.3">
      <c r="A6" s="39"/>
      <c r="B6" s="5"/>
      <c r="C6" s="34" t="s">
        <v>13</v>
      </c>
      <c r="D6" s="6">
        <v>1</v>
      </c>
      <c r="E6" s="6" t="s">
        <v>6</v>
      </c>
      <c r="F6" s="9"/>
      <c r="G6" s="16">
        <v>64810</v>
      </c>
      <c r="H6" s="41">
        <f>G6*D6</f>
        <v>64810</v>
      </c>
    </row>
    <row r="7" spans="1:38" ht="80.099999999999994" customHeight="1" x14ac:dyDescent="0.3">
      <c r="A7" s="37"/>
      <c r="B7" s="4"/>
      <c r="C7" s="33" t="s">
        <v>23</v>
      </c>
      <c r="D7" s="6">
        <v>1</v>
      </c>
      <c r="E7" s="6" t="s">
        <v>6</v>
      </c>
      <c r="F7" s="9"/>
      <c r="G7" s="47">
        <v>4850</v>
      </c>
      <c r="H7" s="41">
        <f t="shared" ref="H7" si="0">G7*D7</f>
        <v>4850</v>
      </c>
    </row>
    <row r="8" spans="1:38" s="17" customFormat="1" ht="78.75" customHeight="1" x14ac:dyDescent="0.3">
      <c r="A8" s="39"/>
      <c r="B8" s="21"/>
      <c r="C8" s="33" t="s">
        <v>20</v>
      </c>
      <c r="D8" s="7">
        <v>3</v>
      </c>
      <c r="E8" s="7" t="s">
        <v>6</v>
      </c>
      <c r="F8" s="10"/>
      <c r="G8" s="16">
        <v>2074</v>
      </c>
      <c r="H8" s="41">
        <f t="shared" ref="H8" si="1">D8*G8</f>
        <v>6222</v>
      </c>
      <c r="I8" s="23"/>
      <c r="J8" s="45"/>
      <c r="K8" s="45"/>
      <c r="L8" s="22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</row>
    <row r="9" spans="1:38" ht="74.25" customHeight="1" x14ac:dyDescent="0.3">
      <c r="A9" s="42"/>
      <c r="B9" s="4"/>
      <c r="C9" s="30" t="s">
        <v>12</v>
      </c>
      <c r="D9" s="2">
        <v>70.5</v>
      </c>
      <c r="E9" s="2" t="s">
        <v>15</v>
      </c>
      <c r="F9" s="11"/>
      <c r="G9" s="13">
        <v>504</v>
      </c>
      <c r="H9" s="41">
        <f t="shared" ref="H9:H13" si="2">G9*D9</f>
        <v>35532</v>
      </c>
      <c r="I9" s="46"/>
    </row>
    <row r="10" spans="1:38" ht="75" customHeight="1" thickBot="1" x14ac:dyDescent="0.35">
      <c r="A10" s="44"/>
      <c r="B10" s="4"/>
      <c r="C10" s="30" t="s">
        <v>8</v>
      </c>
      <c r="D10" s="2">
        <f>D9*1.8</f>
        <v>126.9</v>
      </c>
      <c r="E10" s="2" t="s">
        <v>19</v>
      </c>
      <c r="F10" s="11"/>
      <c r="G10" s="13">
        <v>616</v>
      </c>
      <c r="H10" s="41">
        <f t="shared" si="2"/>
        <v>78170.400000000009</v>
      </c>
      <c r="I10" s="14"/>
    </row>
    <row r="11" spans="1:38" ht="75" customHeight="1" x14ac:dyDescent="0.4">
      <c r="A11" s="38"/>
      <c r="B11" s="4"/>
      <c r="C11" s="31" t="s">
        <v>7</v>
      </c>
      <c r="D11" s="2">
        <f>D9*1.05</f>
        <v>74.025000000000006</v>
      </c>
      <c r="E11" s="2" t="s">
        <v>18</v>
      </c>
      <c r="F11" s="10"/>
      <c r="G11" s="13">
        <v>324</v>
      </c>
      <c r="H11" s="41">
        <f t="shared" si="2"/>
        <v>23984.100000000002</v>
      </c>
      <c r="I11" s="18"/>
    </row>
    <row r="12" spans="1:38" ht="75" customHeight="1" x14ac:dyDescent="0.4">
      <c r="A12" s="37"/>
      <c r="B12" s="4"/>
      <c r="C12" s="43" t="s">
        <v>17</v>
      </c>
      <c r="D12" s="2">
        <f>D9*10</f>
        <v>705</v>
      </c>
      <c r="E12" s="2" t="s">
        <v>16</v>
      </c>
      <c r="F12" s="10"/>
      <c r="G12" s="13">
        <v>17</v>
      </c>
      <c r="H12" s="41">
        <f t="shared" si="2"/>
        <v>11985</v>
      </c>
      <c r="I12" s="18"/>
    </row>
    <row r="13" spans="1:38" ht="84" customHeight="1" x14ac:dyDescent="0.3">
      <c r="A13" s="40"/>
      <c r="B13" s="4"/>
      <c r="C13" s="32" t="s">
        <v>5</v>
      </c>
      <c r="D13" s="3">
        <v>27</v>
      </c>
      <c r="E13" s="3" t="s">
        <v>14</v>
      </c>
      <c r="F13" s="10"/>
      <c r="G13" s="13">
        <v>360</v>
      </c>
      <c r="H13" s="41">
        <f t="shared" si="2"/>
        <v>9720</v>
      </c>
    </row>
    <row r="14" spans="1:38" ht="34.5" customHeight="1" x14ac:dyDescent="0.3">
      <c r="A14" s="26"/>
      <c r="B14" s="27"/>
      <c r="C14" s="26"/>
      <c r="D14" s="26"/>
      <c r="E14" s="26"/>
      <c r="F14" s="24"/>
      <c r="G14" s="25"/>
      <c r="H14" s="48">
        <f>SUM(H6:H13)</f>
        <v>235273.50000000003</v>
      </c>
    </row>
    <row r="15" spans="1:38" ht="74.25" customHeight="1" x14ac:dyDescent="0.3">
      <c r="A15" s="26"/>
      <c r="B15" s="27"/>
      <c r="C15" s="26"/>
      <c r="D15" s="26"/>
      <c r="E15" s="26"/>
      <c r="F15" s="24"/>
      <c r="G15" s="28"/>
      <c r="H15" s="29"/>
    </row>
    <row r="16" spans="1:38" ht="28.5" x14ac:dyDescent="0.45">
      <c r="C16" s="8"/>
      <c r="F16" s="15"/>
    </row>
    <row r="17" spans="8:8" ht="18.75" x14ac:dyDescent="0.25">
      <c r="H17" s="19"/>
    </row>
  </sheetData>
  <mergeCells count="4">
    <mergeCell ref="A2:H2"/>
    <mergeCell ref="A1:H1"/>
    <mergeCell ref="A3:H3"/>
    <mergeCell ref="A5:H5"/>
  </mergeCells>
  <pageMargins left="3.937007874015748E-2" right="3.937007874015748E-2" top="3.937007874015748E-2" bottom="3.937007874015748E-2" header="3.937007874015748E-2" footer="3.937007874015748E-2"/>
  <pageSetup paperSize="9" scale="34" fitToWidth="2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14,05</vt:lpstr>
      <vt:lpstr>'14,05'!Область_печати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2019-06-17T08:31:18Z</dcterms:modified>
</cp:coreProperties>
</file>