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3830" windowHeight="12450" activeTab="0"/>
  </bookViews>
  <sheets>
    <sheet name="14,05" sheetId="1" r:id="rId1"/>
  </sheets>
  <definedNames>
    <definedName name="_xlnm.Print_Area" localSheetId="0">'14,05'!$A$1:$I$15</definedName>
  </definedNames>
  <calcPr fullCalcOnLoad="1"/>
</workbook>
</file>

<file path=xl/sharedStrings.xml><?xml version="1.0" encoding="utf-8"?>
<sst xmlns="http://schemas.openxmlformats.org/spreadsheetml/2006/main" count="30" uniqueCount="27">
  <si>
    <t>Картинка</t>
  </si>
  <si>
    <t>Наименование</t>
  </si>
  <si>
    <t>Количество</t>
  </si>
  <si>
    <t>Единицы измерения</t>
  </si>
  <si>
    <t>№</t>
  </si>
  <si>
    <t>Защитная сеть по контуру и внутри лабиринта</t>
  </si>
  <si>
    <t>шт</t>
  </si>
  <si>
    <t xml:space="preserve">Термофлекс  для обтягивания металлических труб </t>
  </si>
  <si>
    <t>Переходники для метал.каркаса</t>
  </si>
  <si>
    <t>Цветовое решение</t>
  </si>
  <si>
    <t>Стоимость за ед.</t>
  </si>
  <si>
    <t>Общая стоимость</t>
  </si>
  <si>
    <t xml:space="preserve">Труба ДУ32 для металлокаркаса Л-М-МК-13                                             </t>
  </si>
  <si>
    <t xml:space="preserve">Горка SD-002 двускатная 90 см </t>
  </si>
  <si>
    <t>Компл. (м2)</t>
  </si>
  <si>
    <t>Компл.(м.п.)</t>
  </si>
  <si>
    <t>Компл. (10 шт на 1 м.п.)</t>
  </si>
  <si>
    <t>Хомут для крепления труб из термофлекса TQB-036</t>
  </si>
  <si>
    <t>Компл. (м.п.) +5% от металла</t>
  </si>
  <si>
    <t xml:space="preserve">Компл. </t>
  </si>
  <si>
    <t>Полумат стандартный прямоугольный 1200х600х40</t>
  </si>
  <si>
    <t>Комплектующие к лабиринтам  2019г</t>
  </si>
  <si>
    <t xml:space="preserve">  Комплектация Розовое мороженое максимальная комплектация</t>
  </si>
  <si>
    <t>сс</t>
  </si>
  <si>
    <t>мин.компл.</t>
  </si>
  <si>
    <t>Мат стандартный квадратный 1200х1200х40</t>
  </si>
  <si>
    <t>Шарики для бассейна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</si>
</sst>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22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center" vertical="center"/>
      <protection/>
    </xf>
    <xf numFmtId="0" fontId="54" fillId="35" borderId="19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3" fontId="53" fillId="36" borderId="19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3" fontId="40" fillId="37" borderId="0" xfId="0" applyNumberFormat="1" applyFont="1" applyFill="1" applyAlignment="1">
      <alignment horizontal="center" vertical="center"/>
    </xf>
    <xf numFmtId="3" fontId="53" fillId="37" borderId="0" xfId="0" applyNumberFormat="1" applyFont="1" applyFill="1" applyAlignment="1">
      <alignment horizontal="center" vertical="center"/>
    </xf>
    <xf numFmtId="0" fontId="27" fillId="36" borderId="14" xfId="0" applyFont="1" applyFill="1" applyBorder="1" applyAlignment="1">
      <alignment horizontal="center"/>
    </xf>
    <xf numFmtId="0" fontId="27" fillId="36" borderId="21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0" fontId="28" fillId="35" borderId="22" xfId="0" applyFont="1" applyFill="1" applyBorder="1" applyAlignment="1">
      <alignment horizontal="center"/>
    </xf>
    <xf numFmtId="0" fontId="56" fillId="38" borderId="23" xfId="0" applyFont="1" applyFill="1" applyBorder="1" applyAlignment="1">
      <alignment horizontal="center" vertical="center"/>
    </xf>
    <xf numFmtId="0" fontId="56" fillId="38" borderId="0" xfId="0" applyFont="1" applyFill="1" applyBorder="1" applyAlignment="1">
      <alignment horizontal="center" vertical="center"/>
    </xf>
    <xf numFmtId="0" fontId="56" fillId="38" borderId="2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4,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9</xdr:row>
      <xdr:rowOff>66675</xdr:rowOff>
    </xdr:from>
    <xdr:to>
      <xdr:col>1</xdr:col>
      <xdr:colOff>1257300</xdr:colOff>
      <xdr:row>9</xdr:row>
      <xdr:rowOff>895350</xdr:rowOff>
    </xdr:to>
    <xdr:pic>
      <xdr:nvPicPr>
        <xdr:cNvPr id="1" name="Picture 359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477125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209550</xdr:rowOff>
    </xdr:from>
    <xdr:to>
      <xdr:col>1</xdr:col>
      <xdr:colOff>1362075</xdr:colOff>
      <xdr:row>11</xdr:row>
      <xdr:rowOff>695325</xdr:rowOff>
    </xdr:to>
    <xdr:pic>
      <xdr:nvPicPr>
        <xdr:cNvPr id="2" name="Рисунок 70" descr="Цвет термофлекс.jpg"/>
        <xdr:cNvPicPr preferRelativeResize="1">
          <a:picLocks noChangeAspect="1"/>
        </xdr:cNvPicPr>
      </xdr:nvPicPr>
      <xdr:blipFill>
        <a:blip r:embed="rId2"/>
        <a:srcRect l="12449" t="5679" r="9504" b="62631"/>
        <a:stretch>
          <a:fillRect/>
        </a:stretch>
      </xdr:blipFill>
      <xdr:spPr>
        <a:xfrm>
          <a:off x="638175" y="9515475"/>
          <a:ext cx="1333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85725</xdr:rowOff>
    </xdr:from>
    <xdr:to>
      <xdr:col>1</xdr:col>
      <xdr:colOff>1181100</xdr:colOff>
      <xdr:row>10</xdr:row>
      <xdr:rowOff>847725</xdr:rowOff>
    </xdr:to>
    <xdr:pic>
      <xdr:nvPicPr>
        <xdr:cNvPr id="3" name="Picture 233" descr="тройни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84391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142875</xdr:rowOff>
    </xdr:from>
    <xdr:to>
      <xdr:col>1</xdr:col>
      <xdr:colOff>1323975</xdr:colOff>
      <xdr:row>13</xdr:row>
      <xdr:rowOff>781050</xdr:rowOff>
    </xdr:to>
    <xdr:pic>
      <xdr:nvPicPr>
        <xdr:cNvPr id="4" name="Рисунок 73" descr="сеть.jpg"/>
        <xdr:cNvPicPr preferRelativeResize="1">
          <a:picLocks noChangeAspect="1"/>
        </xdr:cNvPicPr>
      </xdr:nvPicPr>
      <xdr:blipFill>
        <a:blip r:embed="rId4"/>
        <a:srcRect l="11744" t="33096" r="22419" b="42349"/>
        <a:stretch>
          <a:fillRect/>
        </a:stretch>
      </xdr:blipFill>
      <xdr:spPr>
        <a:xfrm>
          <a:off x="657225" y="113538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1276350</xdr:colOff>
      <xdr:row>0</xdr:row>
      <xdr:rowOff>152400</xdr:rowOff>
    </xdr:from>
    <xdr:to>
      <xdr:col>7</xdr:col>
      <xdr:colOff>447675</xdr:colOff>
      <xdr:row>0</xdr:row>
      <xdr:rowOff>657225</xdr:rowOff>
    </xdr:to>
    <xdr:pic>
      <xdr:nvPicPr>
        <xdr:cNvPr id="5" name="Рисунок 49" descr="log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86950" y="152400"/>
          <a:ext cx="2124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6" name="Рисунок 92" descr="сеть.jpg"/>
        <xdr:cNvPicPr preferRelativeResize="1">
          <a:picLocks noChangeAspect="1"/>
        </xdr:cNvPicPr>
      </xdr:nvPicPr>
      <xdr:blipFill>
        <a:blip r:embed="rId4"/>
        <a:srcRect l="11744" t="33096" r="22419" b="42349"/>
        <a:stretch>
          <a:fillRect/>
        </a:stretch>
      </xdr:blipFill>
      <xdr:spPr>
        <a:xfrm>
          <a:off x="0" y="1444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190500</xdr:rowOff>
    </xdr:from>
    <xdr:to>
      <xdr:col>0</xdr:col>
      <xdr:colOff>0</xdr:colOff>
      <xdr:row>26</xdr:row>
      <xdr:rowOff>9525</xdr:rowOff>
    </xdr:to>
    <xdr:pic>
      <xdr:nvPicPr>
        <xdr:cNvPr id="7" name="Рисунок 96" descr="сеть.jpg"/>
        <xdr:cNvPicPr preferRelativeResize="1">
          <a:picLocks noChangeAspect="1"/>
        </xdr:cNvPicPr>
      </xdr:nvPicPr>
      <xdr:blipFill>
        <a:blip r:embed="rId4"/>
        <a:srcRect l="11744" t="33096" r="22419" b="42349"/>
        <a:stretch>
          <a:fillRect/>
        </a:stretch>
      </xdr:blipFill>
      <xdr:spPr>
        <a:xfrm>
          <a:off x="0" y="155924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47625</xdr:rowOff>
    </xdr:from>
    <xdr:to>
      <xdr:col>1</xdr:col>
      <xdr:colOff>1314450</xdr:colOff>
      <xdr:row>6</xdr:row>
      <xdr:rowOff>904875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" y="443865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209550</xdr:rowOff>
    </xdr:from>
    <xdr:to>
      <xdr:col>1</xdr:col>
      <xdr:colOff>1247775</xdr:colOff>
      <xdr:row>5</xdr:row>
      <xdr:rowOff>1066800</xdr:rowOff>
    </xdr:to>
    <xdr:pic>
      <xdr:nvPicPr>
        <xdr:cNvPr id="9" name="Рисунок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32575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12</xdr:row>
      <xdr:rowOff>142875</xdr:rowOff>
    </xdr:from>
    <xdr:to>
      <xdr:col>1</xdr:col>
      <xdr:colOff>1333500</xdr:colOff>
      <xdr:row>12</xdr:row>
      <xdr:rowOff>895350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10401300"/>
          <a:ext cx="12573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200025</xdr:rowOff>
    </xdr:from>
    <xdr:to>
      <xdr:col>1</xdr:col>
      <xdr:colOff>1190625</xdr:colOff>
      <xdr:row>8</xdr:row>
      <xdr:rowOff>790575</xdr:rowOff>
    </xdr:to>
    <xdr:pic>
      <xdr:nvPicPr>
        <xdr:cNvPr id="11" name="Picture 459" descr="маты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6610350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</xdr:row>
      <xdr:rowOff>142875</xdr:rowOff>
    </xdr:from>
    <xdr:to>
      <xdr:col>1</xdr:col>
      <xdr:colOff>1152525</xdr:colOff>
      <xdr:row>7</xdr:row>
      <xdr:rowOff>923925</xdr:rowOff>
    </xdr:to>
    <xdr:pic>
      <xdr:nvPicPr>
        <xdr:cNvPr id="12" name="Picture 459" descr="маты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9150" y="554355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zoomScale="60" zoomScaleNormal="60" zoomScaleSheetLayoutView="20" zoomScalePageLayoutView="0" workbookViewId="0" topLeftCell="A1">
      <selection activeCell="D9" sqref="D9"/>
    </sheetView>
  </sheetViews>
  <sheetFormatPr defaultColWidth="9.140625" defaultRowHeight="15"/>
  <cols>
    <col min="2" max="2" width="20.7109375" style="0" customWidth="1"/>
    <col min="3" max="3" width="66.7109375" style="0" customWidth="1"/>
    <col min="4" max="4" width="15.421875" style="0" customWidth="1"/>
    <col min="5" max="5" width="17.140625" style="0" customWidth="1"/>
    <col min="6" max="6" width="26.57421875" style="0" customWidth="1"/>
    <col min="7" max="7" width="17.7109375" style="15" customWidth="1"/>
    <col min="8" max="8" width="16.421875" style="15" customWidth="1"/>
    <col min="9" max="9" width="14.421875" style="0" customWidth="1"/>
    <col min="10" max="10" width="12.7109375" style="0" customWidth="1"/>
  </cols>
  <sheetData>
    <row r="1" spans="1:8" ht="55.5" customHeight="1">
      <c r="A1" s="60"/>
      <c r="B1" s="61"/>
      <c r="C1" s="61"/>
      <c r="D1" s="61"/>
      <c r="E1" s="61"/>
      <c r="F1" s="61"/>
      <c r="G1" s="61"/>
      <c r="H1" s="62"/>
    </row>
    <row r="2" spans="1:8" ht="25.5" customHeight="1">
      <c r="A2" s="57" t="s">
        <v>21</v>
      </c>
      <c r="B2" s="58"/>
      <c r="C2" s="58"/>
      <c r="D2" s="58"/>
      <c r="E2" s="58"/>
      <c r="F2" s="58"/>
      <c r="G2" s="58"/>
      <c r="H2" s="59"/>
    </row>
    <row r="3" spans="1:8" ht="54" customHeight="1">
      <c r="A3" s="63" t="s">
        <v>22</v>
      </c>
      <c r="B3" s="64"/>
      <c r="C3" s="64"/>
      <c r="D3" s="64"/>
      <c r="E3" s="64"/>
      <c r="F3" s="64"/>
      <c r="G3" s="64"/>
      <c r="H3" s="65"/>
    </row>
    <row r="4" spans="1:8" s="1" customFormat="1" ht="62.25" customHeight="1">
      <c r="A4" s="36" t="s">
        <v>4</v>
      </c>
      <c r="B4" s="36" t="s">
        <v>0</v>
      </c>
      <c r="C4" s="36" t="s">
        <v>1</v>
      </c>
      <c r="D4" s="36" t="s">
        <v>2</v>
      </c>
      <c r="E4" s="37" t="s">
        <v>3</v>
      </c>
      <c r="F4" s="37" t="s">
        <v>9</v>
      </c>
      <c r="G4" s="13" t="s">
        <v>10</v>
      </c>
      <c r="H4" s="13" t="s">
        <v>11</v>
      </c>
    </row>
    <row r="5" spans="1:10" s="1" customFormat="1" ht="42.75" customHeight="1">
      <c r="A5" s="66"/>
      <c r="B5" s="67"/>
      <c r="C5" s="67"/>
      <c r="D5" s="67"/>
      <c r="E5" s="67"/>
      <c r="F5" s="67"/>
      <c r="G5" s="67"/>
      <c r="H5" s="68"/>
      <c r="I5" s="48"/>
      <c r="J5" s="48" t="s">
        <v>23</v>
      </c>
    </row>
    <row r="6" spans="1:10" ht="105.75" customHeight="1" thickBot="1">
      <c r="A6" s="40"/>
      <c r="B6" s="6"/>
      <c r="C6" s="35" t="s">
        <v>13</v>
      </c>
      <c r="D6" s="7">
        <v>1</v>
      </c>
      <c r="E6" s="7" t="s">
        <v>6</v>
      </c>
      <c r="F6" s="10"/>
      <c r="G6" s="17">
        <v>64810</v>
      </c>
      <c r="H6" s="42">
        <f>G6*D6</f>
        <v>64810</v>
      </c>
      <c r="I6" s="50"/>
      <c r="J6" s="49">
        <v>19113</v>
      </c>
    </row>
    <row r="7" spans="1:10" ht="79.5" customHeight="1">
      <c r="A7" s="38"/>
      <c r="B7" s="4"/>
      <c r="C7" s="34" t="s">
        <v>26</v>
      </c>
      <c r="D7" s="5">
        <v>3000</v>
      </c>
      <c r="E7" s="5" t="s">
        <v>6</v>
      </c>
      <c r="F7" s="23"/>
      <c r="G7" s="46">
        <v>7.5</v>
      </c>
      <c r="H7" s="42">
        <f>G7*D7</f>
        <v>22500</v>
      </c>
      <c r="I7" s="51"/>
      <c r="J7" s="49">
        <v>14040</v>
      </c>
    </row>
    <row r="8" spans="1:10" ht="79.5" customHeight="1">
      <c r="A8" s="38"/>
      <c r="B8" s="4"/>
      <c r="C8" s="33" t="s">
        <v>25</v>
      </c>
      <c r="D8" s="7">
        <v>1</v>
      </c>
      <c r="E8" s="7" t="s">
        <v>6</v>
      </c>
      <c r="F8" s="10"/>
      <c r="G8" s="46">
        <v>4850</v>
      </c>
      <c r="H8" s="42">
        <f>G8*D8</f>
        <v>4850</v>
      </c>
      <c r="I8" s="50"/>
      <c r="J8" s="15">
        <v>1438</v>
      </c>
    </row>
    <row r="9" spans="1:37" s="18" customFormat="1" ht="78.75" customHeight="1">
      <c r="A9" s="40"/>
      <c r="B9" s="21"/>
      <c r="C9" s="33" t="s">
        <v>20</v>
      </c>
      <c r="D9" s="8">
        <v>3</v>
      </c>
      <c r="E9" s="8" t="s">
        <v>6</v>
      </c>
      <c r="F9" s="11"/>
      <c r="G9" s="17">
        <v>2074</v>
      </c>
      <c r="H9" s="42">
        <f>D9*G9</f>
        <v>6222</v>
      </c>
      <c r="I9" s="52"/>
      <c r="J9" s="28">
        <v>2118</v>
      </c>
      <c r="K9" s="22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10" ht="74.25" customHeight="1">
      <c r="A10" s="43"/>
      <c r="B10" s="4"/>
      <c r="C10" s="30" t="s">
        <v>12</v>
      </c>
      <c r="D10" s="2">
        <v>70.5</v>
      </c>
      <c r="E10" s="2" t="s">
        <v>15</v>
      </c>
      <c r="F10" s="12"/>
      <c r="G10" s="14">
        <v>504</v>
      </c>
      <c r="H10" s="42">
        <f>G10*D10</f>
        <v>35532</v>
      </c>
      <c r="I10" s="53"/>
      <c r="J10" s="15">
        <v>11985</v>
      </c>
    </row>
    <row r="11" spans="1:10" ht="75" customHeight="1" thickBot="1">
      <c r="A11" s="45"/>
      <c r="B11" s="4"/>
      <c r="C11" s="30" t="s">
        <v>8</v>
      </c>
      <c r="D11" s="2">
        <f>D10*1.8</f>
        <v>126.9</v>
      </c>
      <c r="E11" s="2" t="s">
        <v>19</v>
      </c>
      <c r="F11" s="12"/>
      <c r="G11" s="14">
        <v>616</v>
      </c>
      <c r="H11" s="42">
        <f>G11*D11</f>
        <v>78170.40000000001</v>
      </c>
      <c r="I11" s="51"/>
      <c r="J11" s="15">
        <v>20304</v>
      </c>
    </row>
    <row r="12" spans="1:10" ht="75" customHeight="1">
      <c r="A12" s="39"/>
      <c r="B12" s="4"/>
      <c r="C12" s="31" t="s">
        <v>7</v>
      </c>
      <c r="D12" s="2">
        <f>D10*1.05</f>
        <v>74.025</v>
      </c>
      <c r="E12" s="2" t="s">
        <v>18</v>
      </c>
      <c r="F12" s="11"/>
      <c r="G12" s="14">
        <v>324</v>
      </c>
      <c r="H12" s="42">
        <f>G12*D12</f>
        <v>23984.100000000002</v>
      </c>
      <c r="I12" s="54"/>
      <c r="J12" s="15">
        <v>6588</v>
      </c>
    </row>
    <row r="13" spans="1:10" ht="75" customHeight="1">
      <c r="A13" s="38"/>
      <c r="B13" s="4"/>
      <c r="C13" s="44" t="s">
        <v>17</v>
      </c>
      <c r="D13" s="2">
        <f>D10*10</f>
        <v>705</v>
      </c>
      <c r="E13" s="2" t="s">
        <v>16</v>
      </c>
      <c r="F13" s="11"/>
      <c r="G13" s="14">
        <v>17</v>
      </c>
      <c r="H13" s="42">
        <f>G13*D13</f>
        <v>11985</v>
      </c>
      <c r="I13" s="54"/>
      <c r="J13" s="15">
        <v>3525</v>
      </c>
    </row>
    <row r="14" spans="1:10" ht="84" customHeight="1">
      <c r="A14" s="41"/>
      <c r="B14" s="4"/>
      <c r="C14" s="32" t="s">
        <v>5</v>
      </c>
      <c r="D14" s="3">
        <v>27</v>
      </c>
      <c r="E14" s="3" t="s">
        <v>14</v>
      </c>
      <c r="F14" s="11"/>
      <c r="G14" s="14">
        <v>360</v>
      </c>
      <c r="H14" s="42">
        <f>G14*D14</f>
        <v>9720</v>
      </c>
      <c r="I14" s="51"/>
      <c r="J14" s="15">
        <v>3240</v>
      </c>
    </row>
    <row r="15" spans="1:10" ht="34.5" customHeight="1">
      <c r="A15" s="26"/>
      <c r="B15" s="27"/>
      <c r="C15" s="26"/>
      <c r="D15" s="26"/>
      <c r="E15" s="26"/>
      <c r="F15" s="24"/>
      <c r="G15" s="25"/>
      <c r="H15" s="47">
        <f>SUM(H6:H14)</f>
        <v>257773.50000000003</v>
      </c>
      <c r="J15" s="56">
        <f>SUM(J6:J14)</f>
        <v>82351</v>
      </c>
    </row>
    <row r="16" spans="1:10" ht="74.25" customHeight="1">
      <c r="A16" s="26"/>
      <c r="B16" s="27"/>
      <c r="C16" s="26"/>
      <c r="D16" s="26"/>
      <c r="E16" s="26"/>
      <c r="F16" s="24"/>
      <c r="G16" s="28"/>
      <c r="H16" s="29"/>
      <c r="I16" t="s">
        <v>24</v>
      </c>
      <c r="J16" s="55">
        <f>J15-J7</f>
        <v>68311</v>
      </c>
    </row>
    <row r="17" spans="3:6" ht="28.5">
      <c r="C17" s="9"/>
      <c r="F17" s="16"/>
    </row>
    <row r="18" ht="18.75">
      <c r="H18" s="19"/>
    </row>
    <row r="26" ht="15"/>
  </sheetData>
  <sheetProtection/>
  <mergeCells count="4">
    <mergeCell ref="A2:H2"/>
    <mergeCell ref="A1:H1"/>
    <mergeCell ref="A3:H3"/>
    <mergeCell ref="A5:H5"/>
  </mergeCells>
  <printOptions/>
  <pageMargins left="0.03937007874015748" right="0.03937007874015748" top="0.03937007874015748" bottom="0.03937007874015748" header="0.03937007874015748" footer="0.03937007874015748"/>
  <pageSetup fitToHeight="2" fitToWidth="2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2019-06-17T08:31:10Z</dcterms:modified>
  <cp:category/>
  <cp:version/>
  <cp:contentType/>
  <cp:contentStatus/>
</cp:coreProperties>
</file>